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C:\Users\Ivan Javier Gomez M\Desktop\Backup Ivan Gomez\Ivan Gomez\Escritorio\Documentos  IJGM\IDRD\Comunicaciones y-o proyectos de respuesta\"/>
    </mc:Choice>
  </mc:AlternateContent>
  <xr:revisionPtr revIDLastSave="0" documentId="11_9F3A07849EAA9184FCB9D603AE34413C9D25CD66" xr6:coauthVersionLast="47" xr6:coauthVersionMax="47" xr10:uidLastSave="{00000000-0000-0000-0000-000000000000}"/>
  <bookViews>
    <workbookView xWindow="0" yWindow="0" windowWidth="23040" windowHeight="7920" xr2:uid="{00000000-000D-0000-FFFF-FFFF00000000}"/>
  </bookViews>
  <sheets>
    <sheet name="PRESUPUESTO 2025" sheetId="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9" l="1"/>
  <c r="N6" i="9" s="1"/>
  <c r="M9" i="9"/>
  <c r="N9" i="9" s="1"/>
  <c r="M10" i="9"/>
  <c r="N10" i="9" s="1"/>
  <c r="M11" i="9"/>
  <c r="N11" i="9" s="1"/>
  <c r="M12" i="9"/>
  <c r="N12" i="9" s="1"/>
  <c r="M13" i="9"/>
  <c r="N13" i="9" s="1"/>
  <c r="M14" i="9"/>
  <c r="N14" i="9" s="1"/>
  <c r="M15" i="9"/>
  <c r="N15" i="9" s="1"/>
  <c r="M8" i="9"/>
  <c r="L10" i="9"/>
  <c r="L15" i="9"/>
  <c r="K9" i="9"/>
  <c r="L9" i="9" s="1"/>
  <c r="K10" i="9"/>
  <c r="K11" i="9"/>
  <c r="L11" i="9" s="1"/>
  <c r="K12" i="9"/>
  <c r="L12" i="9" s="1"/>
  <c r="K13" i="9"/>
  <c r="L13" i="9" s="1"/>
  <c r="K14" i="9"/>
  <c r="L14" i="9" s="1"/>
  <c r="K15" i="9"/>
  <c r="K8" i="9"/>
  <c r="L8" i="9" s="1"/>
  <c r="K6" i="9"/>
  <c r="L6" i="9" s="1"/>
  <c r="J11" i="9"/>
  <c r="J12" i="9"/>
  <c r="J15" i="9"/>
  <c r="H6" i="9"/>
  <c r="I6" i="9"/>
  <c r="J6" i="9" s="1"/>
  <c r="I9" i="9"/>
  <c r="J9" i="9" s="1"/>
  <c r="I10" i="9"/>
  <c r="J10" i="9" s="1"/>
  <c r="I11" i="9"/>
  <c r="I12" i="9"/>
  <c r="I13" i="9"/>
  <c r="J13" i="9" s="1"/>
  <c r="I14" i="9"/>
  <c r="J14" i="9" s="1"/>
  <c r="I15" i="9"/>
  <c r="I8" i="9"/>
  <c r="I7" i="9" s="1"/>
  <c r="J7" i="9" s="1"/>
  <c r="H9" i="9"/>
  <c r="H10" i="9"/>
  <c r="H11" i="9"/>
  <c r="H12" i="9"/>
  <c r="H13" i="9"/>
  <c r="H14" i="9"/>
  <c r="H15" i="9"/>
  <c r="H8" i="9"/>
  <c r="F8" i="9"/>
  <c r="G16" i="9"/>
  <c r="F15" i="9"/>
  <c r="F14" i="9"/>
  <c r="F13" i="9"/>
  <c r="F12" i="9"/>
  <c r="F11" i="9"/>
  <c r="F10" i="9"/>
  <c r="F9" i="9"/>
  <c r="F6" i="9"/>
  <c r="E16" i="9"/>
  <c r="D15" i="9"/>
  <c r="D14" i="9"/>
  <c r="D13" i="9"/>
  <c r="D12" i="9"/>
  <c r="D11" i="9"/>
  <c r="D10" i="9"/>
  <c r="D9" i="9"/>
  <c r="D8" i="9"/>
  <c r="D6" i="9"/>
  <c r="C7" i="9"/>
  <c r="C16" i="9" s="1"/>
  <c r="B7" i="9"/>
  <c r="B16" i="9" s="1"/>
  <c r="M7" i="9" l="1"/>
  <c r="N7" i="9" s="1"/>
  <c r="J8" i="9"/>
  <c r="H7" i="9"/>
  <c r="N8" i="9"/>
  <c r="M16" i="9"/>
  <c r="N16" i="9" s="1"/>
  <c r="K7" i="9"/>
  <c r="L7" i="9" s="1"/>
  <c r="I16" i="9"/>
  <c r="J16" i="9" s="1"/>
  <c r="F7" i="9"/>
  <c r="F16" i="9"/>
  <c r="D16" i="9"/>
  <c r="H16" i="9"/>
  <c r="D7" i="9"/>
  <c r="K16" i="9" l="1"/>
  <c r="L16" i="9" s="1"/>
</calcChain>
</file>

<file path=xl/sharedStrings.xml><?xml version="1.0" encoding="utf-8"?>
<sst xmlns="http://schemas.openxmlformats.org/spreadsheetml/2006/main" count="29" uniqueCount="27">
  <si>
    <t>Proyecto / Objeto Gasto</t>
  </si>
  <si>
    <t>2025 (30 de noviembre de 2025)</t>
  </si>
  <si>
    <t>Ejecucion</t>
  </si>
  <si>
    <t>Diferencias</t>
  </si>
  <si>
    <t>Apropiación Disponible</t>
  </si>
  <si>
    <t>Compromisos Acumulados</t>
  </si>
  <si>
    <t>Ejecución Presupuestal %</t>
  </si>
  <si>
    <t>Obligaciones Acumulados</t>
  </si>
  <si>
    <t>% obligacioness sobre Compromisos</t>
  </si>
  <si>
    <t>Giros Acumulados</t>
  </si>
  <si>
    <t>% Giros sobre Compromisos</t>
  </si>
  <si>
    <t>Apripiacion - compromisos</t>
  </si>
  <si>
    <t xml:space="preserve"> %</t>
  </si>
  <si>
    <t>Apripiacion - obligaciones</t>
  </si>
  <si>
    <t>Apripiacion - giros</t>
  </si>
  <si>
    <t>Funcionamiento</t>
  </si>
  <si>
    <t xml:space="preserve"> Inversión  </t>
  </si>
  <si>
    <t>0245 - Formación integral de la primera infancia, adolescencia y juventud a través de procesos de exploración, apropiación e iniciación mediante el juego y el deporte en Bogotá D.C.</t>
  </si>
  <si>
    <t>0247 - Fortalecimiento de la gestión recreo deportiva, la participación incidente y la construcción de comunidad desde los barrios en Bogotá D.C</t>
  </si>
  <si>
    <t>0248 - Administración de parques y escenarios confiables y seguros para promover el encuentro y apropiación del espacio público de Bogotá D.C</t>
  </si>
  <si>
    <t>0249 - Construcción y adecuación de parques y escenarios recreo deportivos para el encuentro y disfrute de los habitantes de Bogotá D.C.</t>
  </si>
  <si>
    <t>0252 - Implementación de los programas de BOGOTÁ DEPORTIVA desde la iniciación hasta el rendimiento en Bogotá D.C.</t>
  </si>
  <si>
    <t>0258 - Desarrollo de programas recreativos y de actividad física en Bogotá D.C</t>
  </si>
  <si>
    <t>0253 - Fortalecimiento de la economía del deporte y la recreación en Bogotá D.C</t>
  </si>
  <si>
    <t>0251 - Fortalecimiento de la capacidad
institucional para una gestión pública,
eficiente y oportuna en Bogotá D.C.</t>
  </si>
  <si>
    <t xml:space="preserve"> Total </t>
  </si>
  <si>
    <t>Fuente: Aplicativo BOGDATA -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</si>
</sst>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7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3" fontId="8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AA4D8"/>
      <color rgb="FF9BC2E5"/>
      <color rgb="FF33CCCC"/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9"/>
  <sheetViews>
    <sheetView tabSelected="1" workbookViewId="0">
      <selection activeCell="D8" sqref="D8"/>
    </sheetView>
  </sheetViews>
  <sheetFormatPr defaultColWidth="11.42578125" defaultRowHeight="13.9"/>
  <cols>
    <col min="1" max="1" width="27.28515625" style="1" customWidth="1"/>
    <col min="2" max="14" width="17.7109375" style="1" customWidth="1"/>
    <col min="15" max="16384" width="11.42578125" style="1"/>
  </cols>
  <sheetData>
    <row r="2" spans="1:14">
      <c r="A2" s="20"/>
      <c r="B2" s="20"/>
      <c r="C2" s="20"/>
      <c r="D2" s="20"/>
      <c r="E2" s="20"/>
      <c r="F2" s="20"/>
      <c r="G2" s="13"/>
      <c r="H2" s="20"/>
      <c r="I2" s="20"/>
      <c r="J2" s="20"/>
      <c r="K2" s="20"/>
      <c r="L2" s="20"/>
      <c r="M2" s="20"/>
      <c r="N2" s="20"/>
    </row>
    <row r="3" spans="1:14" ht="25.5" customHeight="1">
      <c r="A3" s="22" t="s">
        <v>0</v>
      </c>
      <c r="B3" s="30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ht="25.5" customHeight="1">
      <c r="A4" s="23"/>
      <c r="B4" s="25" t="s">
        <v>2</v>
      </c>
      <c r="C4" s="26"/>
      <c r="D4" s="26"/>
      <c r="E4" s="26"/>
      <c r="F4" s="26"/>
      <c r="G4" s="26"/>
      <c r="H4" s="27"/>
      <c r="I4" s="28" t="s">
        <v>3</v>
      </c>
      <c r="J4" s="29"/>
      <c r="K4" s="29"/>
      <c r="L4" s="29"/>
      <c r="M4" s="29"/>
      <c r="N4" s="29"/>
    </row>
    <row r="5" spans="1:14" ht="20.45">
      <c r="A5" s="24"/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5" t="s">
        <v>11</v>
      </c>
      <c r="J5" s="15" t="s">
        <v>12</v>
      </c>
      <c r="K5" s="15" t="s">
        <v>13</v>
      </c>
      <c r="L5" s="15" t="s">
        <v>12</v>
      </c>
      <c r="M5" s="15" t="s">
        <v>14</v>
      </c>
      <c r="N5" s="15" t="s">
        <v>12</v>
      </c>
    </row>
    <row r="6" spans="1:14">
      <c r="A6" s="5" t="s">
        <v>15</v>
      </c>
      <c r="B6" s="6">
        <v>52614305000</v>
      </c>
      <c r="C6" s="6">
        <v>40113134415</v>
      </c>
      <c r="D6" s="7">
        <f>+C6*100/B6</f>
        <v>76.239977730391004</v>
      </c>
      <c r="E6" s="6">
        <v>37107952301</v>
      </c>
      <c r="F6" s="7">
        <f>+E6*100/C6</f>
        <v>92.508234128729086</v>
      </c>
      <c r="G6" s="6">
        <v>37107952301</v>
      </c>
      <c r="H6" s="7">
        <f>+G6*100/C6</f>
        <v>92.508234128729086</v>
      </c>
      <c r="I6" s="6">
        <f>+B6-C6</f>
        <v>12501170585</v>
      </c>
      <c r="J6" s="7">
        <f>+I6*100/B6</f>
        <v>23.760022269608996</v>
      </c>
      <c r="K6" s="6">
        <f>+B6-E6</f>
        <v>15506352699</v>
      </c>
      <c r="L6" s="7">
        <f>+K6*100/B6</f>
        <v>29.471742901478979</v>
      </c>
      <c r="M6" s="6">
        <f>+B6-G6</f>
        <v>15506352699</v>
      </c>
      <c r="N6" s="7">
        <f>+M6*100/B6</f>
        <v>29.471742901478979</v>
      </c>
    </row>
    <row r="7" spans="1:14">
      <c r="A7" s="8" t="s">
        <v>16</v>
      </c>
      <c r="B7" s="9">
        <f>SUM(B8:B15)</f>
        <v>556896333956</v>
      </c>
      <c r="C7" s="9">
        <f>SUM(C8:C15)</f>
        <v>455391726980</v>
      </c>
      <c r="D7" s="7">
        <f t="shared" ref="D7:D16" si="0">+C7*100/B7</f>
        <v>81.773159421800074</v>
      </c>
      <c r="E7" s="9">
        <v>243204037669</v>
      </c>
      <c r="F7" s="7">
        <f>+E7*100/C7</f>
        <v>53.405458039794624</v>
      </c>
      <c r="G7" s="9">
        <v>243204037669</v>
      </c>
      <c r="H7" s="7">
        <f>+G7*100/C7</f>
        <v>53.405458039794624</v>
      </c>
      <c r="I7" s="9">
        <f>SUM(I8:I15)</f>
        <v>101504606976</v>
      </c>
      <c r="J7" s="7">
        <f>+I7*100/B7</f>
        <v>18.22684057819993</v>
      </c>
      <c r="K7" s="9">
        <f>SUM(K8:K15)</f>
        <v>280555730007</v>
      </c>
      <c r="L7" s="7">
        <f>+K7*100/B7</f>
        <v>50.378447998396503</v>
      </c>
      <c r="M7" s="9">
        <f>SUM(M8:M15)</f>
        <v>280555730007</v>
      </c>
      <c r="N7" s="7">
        <f>+M7*100/B7</f>
        <v>50.378447998396503</v>
      </c>
    </row>
    <row r="8" spans="1:14" ht="69" customHeight="1">
      <c r="A8" s="10" t="s">
        <v>17</v>
      </c>
      <c r="B8" s="3">
        <v>27365823009</v>
      </c>
      <c r="C8" s="4">
        <v>25734305275</v>
      </c>
      <c r="D8" s="12">
        <f t="shared" si="0"/>
        <v>94.038119250192366</v>
      </c>
      <c r="E8" s="4">
        <v>16421423258</v>
      </c>
      <c r="F8" s="11">
        <f>+E8*100/C8</f>
        <v>63.811410809495811</v>
      </c>
      <c r="G8" s="4">
        <v>16421423258</v>
      </c>
      <c r="H8" s="11">
        <f>+G8*100/C8</f>
        <v>63.811410809495811</v>
      </c>
      <c r="I8" s="4">
        <f>+B8-C8</f>
        <v>1631517734</v>
      </c>
      <c r="J8" s="11">
        <f>+I8*100/B8</f>
        <v>5.9618807498076372</v>
      </c>
      <c r="K8" s="4">
        <f>+B8-E8</f>
        <v>10944399751</v>
      </c>
      <c r="L8" s="11">
        <f>+K8*100/B8</f>
        <v>39.992949407736191</v>
      </c>
      <c r="M8" s="4">
        <f>+B8-G8</f>
        <v>10944399751</v>
      </c>
      <c r="N8" s="11">
        <f>+M8*100/B8</f>
        <v>39.992949407736191</v>
      </c>
    </row>
    <row r="9" spans="1:14" ht="59.25" customHeight="1">
      <c r="A9" s="10" t="s">
        <v>18</v>
      </c>
      <c r="B9" s="3">
        <v>4000000000</v>
      </c>
      <c r="C9" s="4">
        <v>3070363113</v>
      </c>
      <c r="D9" s="12">
        <f t="shared" si="0"/>
        <v>76.759077825000006</v>
      </c>
      <c r="E9" s="4">
        <v>2012281138</v>
      </c>
      <c r="F9" s="11">
        <f t="shared" ref="F9:F15" si="1">+E9*100/C9</f>
        <v>65.538865076900763</v>
      </c>
      <c r="G9" s="4">
        <v>2012281138</v>
      </c>
      <c r="H9" s="11">
        <f t="shared" ref="H9:H15" si="2">+G9*100/C9</f>
        <v>65.538865076900763</v>
      </c>
      <c r="I9" s="4">
        <f t="shared" ref="I9:I15" si="3">+B9-C9</f>
        <v>929636887</v>
      </c>
      <c r="J9" s="11">
        <f t="shared" ref="J9:J16" si="4">+I9*100/B9</f>
        <v>23.240922175000001</v>
      </c>
      <c r="K9" s="4">
        <f t="shared" ref="K9:K15" si="5">+B9-E9</f>
        <v>1987718862</v>
      </c>
      <c r="L9" s="11">
        <f t="shared" ref="L9:L15" si="6">+K9*100/B9</f>
        <v>49.692971550000003</v>
      </c>
      <c r="M9" s="4">
        <f t="shared" ref="M9:M15" si="7">+B9-G9</f>
        <v>1987718862</v>
      </c>
      <c r="N9" s="11">
        <f t="shared" ref="N9:N15" si="8">+M9*100/B9</f>
        <v>49.692971550000003</v>
      </c>
    </row>
    <row r="10" spans="1:14" ht="49.5" customHeight="1">
      <c r="A10" s="10" t="s">
        <v>19</v>
      </c>
      <c r="B10" s="3">
        <v>219969212752</v>
      </c>
      <c r="C10" s="4">
        <v>189062456113</v>
      </c>
      <c r="D10" s="12">
        <f t="shared" si="0"/>
        <v>85.949508000537691</v>
      </c>
      <c r="E10" s="4">
        <v>108422983717</v>
      </c>
      <c r="F10" s="11">
        <f t="shared" si="1"/>
        <v>57.347707178942542</v>
      </c>
      <c r="G10" s="4">
        <v>108422983717</v>
      </c>
      <c r="H10" s="11">
        <f t="shared" si="2"/>
        <v>57.347707178942542</v>
      </c>
      <c r="I10" s="4">
        <f t="shared" si="3"/>
        <v>30906756639</v>
      </c>
      <c r="J10" s="11">
        <f t="shared" si="4"/>
        <v>14.050491999462317</v>
      </c>
      <c r="K10" s="4">
        <f t="shared" si="5"/>
        <v>111546229035</v>
      </c>
      <c r="L10" s="11">
        <f t="shared" si="6"/>
        <v>50.709927830109855</v>
      </c>
      <c r="M10" s="4">
        <f t="shared" si="7"/>
        <v>111546229035</v>
      </c>
      <c r="N10" s="11">
        <f t="shared" si="8"/>
        <v>50.709927830109855</v>
      </c>
    </row>
    <row r="11" spans="1:14" ht="40.9">
      <c r="A11" s="10" t="s">
        <v>20</v>
      </c>
      <c r="B11" s="3">
        <v>150592348418</v>
      </c>
      <c r="C11" s="4">
        <v>89222078072</v>
      </c>
      <c r="D11" s="12">
        <f t="shared" si="0"/>
        <v>59.247417952700886</v>
      </c>
      <c r="E11" s="4">
        <v>52700675264</v>
      </c>
      <c r="F11" s="11">
        <f t="shared" si="1"/>
        <v>59.066854754797198</v>
      </c>
      <c r="G11" s="4">
        <v>52700675264</v>
      </c>
      <c r="H11" s="11">
        <f t="shared" si="2"/>
        <v>59.066854754797198</v>
      </c>
      <c r="I11" s="4">
        <f t="shared" si="3"/>
        <v>61370270346</v>
      </c>
      <c r="J11" s="11">
        <f t="shared" si="4"/>
        <v>40.752582047299114</v>
      </c>
      <c r="K11" s="4">
        <f t="shared" si="5"/>
        <v>97891673154</v>
      </c>
      <c r="L11" s="11">
        <f t="shared" si="6"/>
        <v>65.004413691910528</v>
      </c>
      <c r="M11" s="4">
        <f t="shared" si="7"/>
        <v>97891673154</v>
      </c>
      <c r="N11" s="11">
        <f t="shared" si="8"/>
        <v>65.004413691910528</v>
      </c>
    </row>
    <row r="12" spans="1:14" ht="48" customHeight="1">
      <c r="A12" s="10" t="s">
        <v>21</v>
      </c>
      <c r="B12" s="3">
        <v>74528138964</v>
      </c>
      <c r="C12" s="4">
        <v>70607288550</v>
      </c>
      <c r="D12" s="12">
        <f t="shared" si="0"/>
        <v>94.73910060213106</v>
      </c>
      <c r="E12" s="4">
        <v>49390169992</v>
      </c>
      <c r="F12" s="11">
        <f t="shared" si="1"/>
        <v>69.950526363896188</v>
      </c>
      <c r="G12" s="4">
        <v>49390169992</v>
      </c>
      <c r="H12" s="11">
        <f t="shared" si="2"/>
        <v>69.950526363896188</v>
      </c>
      <c r="I12" s="4">
        <f t="shared" si="3"/>
        <v>3920850414</v>
      </c>
      <c r="J12" s="11">
        <f t="shared" si="4"/>
        <v>5.2608993978689362</v>
      </c>
      <c r="K12" s="4">
        <f t="shared" si="5"/>
        <v>25137968972</v>
      </c>
      <c r="L12" s="11">
        <f t="shared" si="6"/>
        <v>33.729500456388188</v>
      </c>
      <c r="M12" s="4">
        <f t="shared" si="7"/>
        <v>25137968972</v>
      </c>
      <c r="N12" s="11">
        <f t="shared" si="8"/>
        <v>33.729500456388188</v>
      </c>
    </row>
    <row r="13" spans="1:14" ht="36.75" customHeight="1">
      <c r="A13" s="10" t="s">
        <v>22</v>
      </c>
      <c r="B13" s="3">
        <v>63276003979</v>
      </c>
      <c r="C13" s="4">
        <v>61028264436</v>
      </c>
      <c r="D13" s="12">
        <f t="shared" si="0"/>
        <v>96.44772204049741</v>
      </c>
      <c r="E13" s="4">
        <v>35341634192</v>
      </c>
      <c r="F13" s="11">
        <f t="shared" si="1"/>
        <v>57.910272426414117</v>
      </c>
      <c r="G13" s="4">
        <v>35341634192</v>
      </c>
      <c r="H13" s="11">
        <f t="shared" si="2"/>
        <v>57.910272426414117</v>
      </c>
      <c r="I13" s="4">
        <f t="shared" si="3"/>
        <v>2247739543</v>
      </c>
      <c r="J13" s="11">
        <f t="shared" si="4"/>
        <v>3.5522779595025917</v>
      </c>
      <c r="K13" s="4">
        <f t="shared" si="5"/>
        <v>27934369787</v>
      </c>
      <c r="L13" s="11">
        <f t="shared" si="6"/>
        <v>44.1468614172773</v>
      </c>
      <c r="M13" s="4">
        <f t="shared" si="7"/>
        <v>27934369787</v>
      </c>
      <c r="N13" s="11">
        <f t="shared" si="8"/>
        <v>44.1468614172773</v>
      </c>
    </row>
    <row r="14" spans="1:14" ht="34.5" customHeight="1">
      <c r="A14" s="10" t="s">
        <v>23</v>
      </c>
      <c r="B14" s="3">
        <v>2300000000</v>
      </c>
      <c r="C14" s="4">
        <v>2299741267</v>
      </c>
      <c r="D14" s="12">
        <f t="shared" si="0"/>
        <v>99.988750739130438</v>
      </c>
      <c r="E14" s="4">
        <v>1501457699</v>
      </c>
      <c r="F14" s="11">
        <f t="shared" si="1"/>
        <v>65.288113951994404</v>
      </c>
      <c r="G14" s="4">
        <v>1501457699</v>
      </c>
      <c r="H14" s="11">
        <f t="shared" si="2"/>
        <v>65.288113951994404</v>
      </c>
      <c r="I14" s="4">
        <f t="shared" si="3"/>
        <v>258733</v>
      </c>
      <c r="J14" s="11">
        <f t="shared" si="4"/>
        <v>1.1249260869565217E-2</v>
      </c>
      <c r="K14" s="4">
        <f t="shared" si="5"/>
        <v>798542301</v>
      </c>
      <c r="L14" s="11">
        <f t="shared" si="6"/>
        <v>34.719230478260869</v>
      </c>
      <c r="M14" s="4">
        <f t="shared" si="7"/>
        <v>798542301</v>
      </c>
      <c r="N14" s="11">
        <f t="shared" si="8"/>
        <v>34.719230478260869</v>
      </c>
    </row>
    <row r="15" spans="1:14" ht="37.5" customHeight="1">
      <c r="A15" s="10" t="s">
        <v>24</v>
      </c>
      <c r="B15" s="4">
        <v>14864806834</v>
      </c>
      <c r="C15" s="4">
        <v>14367230154</v>
      </c>
      <c r="D15" s="12">
        <f t="shared" si="0"/>
        <v>96.652652903219021</v>
      </c>
      <c r="E15" s="4">
        <v>10549978689</v>
      </c>
      <c r="F15" s="11">
        <f t="shared" si="1"/>
        <v>73.430846279460255</v>
      </c>
      <c r="G15" s="4">
        <v>10549978689</v>
      </c>
      <c r="H15" s="11">
        <f t="shared" si="2"/>
        <v>73.430846279460255</v>
      </c>
      <c r="I15" s="4">
        <f t="shared" si="3"/>
        <v>497576680</v>
      </c>
      <c r="J15" s="11">
        <f t="shared" si="4"/>
        <v>3.347347096780982</v>
      </c>
      <c r="K15" s="4">
        <f t="shared" si="5"/>
        <v>4314828145</v>
      </c>
      <c r="L15" s="11">
        <f t="shared" si="6"/>
        <v>29.027139021616968</v>
      </c>
      <c r="M15" s="4">
        <f t="shared" si="7"/>
        <v>4314828145</v>
      </c>
      <c r="N15" s="11">
        <f t="shared" si="8"/>
        <v>29.027139021616968</v>
      </c>
    </row>
    <row r="16" spans="1:14">
      <c r="A16" s="16" t="s">
        <v>25</v>
      </c>
      <c r="B16" s="17">
        <f>+B6+B7</f>
        <v>609510638956</v>
      </c>
      <c r="C16" s="17">
        <f>+C6+C7</f>
        <v>495504861395</v>
      </c>
      <c r="D16" s="18">
        <f t="shared" si="0"/>
        <v>81.295522953253979</v>
      </c>
      <c r="E16" s="17">
        <f>+E6+E7</f>
        <v>280311989970</v>
      </c>
      <c r="F16" s="18">
        <f>+E16*100/C16</f>
        <v>56.570986847805031</v>
      </c>
      <c r="G16" s="17">
        <f>+G6+G7</f>
        <v>280311989970</v>
      </c>
      <c r="H16" s="18">
        <f>+G16*100/C16</f>
        <v>56.570986847805031</v>
      </c>
      <c r="I16" s="17">
        <f>+I6+I7</f>
        <v>114005777561</v>
      </c>
      <c r="J16" s="19">
        <f t="shared" si="4"/>
        <v>18.704477046746018</v>
      </c>
      <c r="K16" s="17">
        <f>+K6+K7</f>
        <v>296062082706</v>
      </c>
      <c r="L16" s="19">
        <f>+K16*100/B16</f>
        <v>48.573735023413178</v>
      </c>
      <c r="M16" s="17">
        <f>+M6+M7</f>
        <v>296062082706</v>
      </c>
      <c r="N16" s="19">
        <f>+M16*100/B16</f>
        <v>48.573735023413178</v>
      </c>
    </row>
    <row r="17" spans="1:14" ht="12" customHeight="1">
      <c r="A17" s="2" t="s">
        <v>26</v>
      </c>
      <c r="B17" s="2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9" spans="1:14">
      <c r="A19" s="20"/>
      <c r="B19" s="20"/>
      <c r="C19" s="20"/>
      <c r="D19" s="20"/>
      <c r="E19" s="20"/>
      <c r="F19" s="20"/>
      <c r="G19" s="20"/>
      <c r="H19" s="20"/>
      <c r="I19" s="20"/>
      <c r="J19" s="21"/>
      <c r="K19" s="20"/>
      <c r="L19" s="21"/>
      <c r="M19" s="20"/>
      <c r="N19" s="21"/>
    </row>
  </sheetData>
  <mergeCells count="4">
    <mergeCell ref="A3:A5"/>
    <mergeCell ref="B4:H4"/>
    <mergeCell ref="I4:N4"/>
    <mergeCell ref="B3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 Andres Palacios Vanegas</dc:creator>
  <cp:keywords/>
  <dc:description/>
  <cp:lastModifiedBy>Angie Paola Pinilla Acuna</cp:lastModifiedBy>
  <cp:revision/>
  <dcterms:created xsi:type="dcterms:W3CDTF">2022-02-17T21:13:48Z</dcterms:created>
  <dcterms:modified xsi:type="dcterms:W3CDTF">2025-12-15T11:07:59Z</dcterms:modified>
  <cp:category/>
  <cp:contentStatus/>
</cp:coreProperties>
</file>